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398387FA-BC82-4910-BD4B-5BF7C75D0172}" xr6:coauthVersionLast="46" xr6:coauthVersionMax="46" xr10:uidLastSave="{00000000-0000-0000-0000-000000000000}"/>
  <bookViews>
    <workbookView xWindow="810" yWindow="-120" windowWidth="28110" windowHeight="16440" tabRatio="768" xr2:uid="{74B9D0C5-9017-4F34-96D7-40F77B3C1416}"/>
  </bookViews>
  <sheets>
    <sheet name="YHTEENVETO" sheetId="1" r:id="rId1"/>
    <sheet name="Selite" sheetId="20" r:id="rId2"/>
    <sheet name="POHJA" sheetId="2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21" l="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33" i="21" l="1"/>
  <c r="E34" i="21" l="1"/>
</calcChain>
</file>

<file path=xl/sharedStrings.xml><?xml version="1.0" encoding="utf-8"?>
<sst xmlns="http://schemas.openxmlformats.org/spreadsheetml/2006/main" count="194" uniqueCount="106">
  <si>
    <t xml:space="preserve">elementti </t>
  </si>
  <si>
    <t>puuosia</t>
  </si>
  <si>
    <t xml:space="preserve">palkki </t>
  </si>
  <si>
    <t>GN/EK kipsilevy</t>
  </si>
  <si>
    <t xml:space="preserve">GF </t>
  </si>
  <si>
    <t>GTS tuulensuojalevy</t>
  </si>
  <si>
    <t>Aquapanel</t>
  </si>
  <si>
    <t xml:space="preserve">HS </t>
  </si>
  <si>
    <t xml:space="preserve">korokepala </t>
  </si>
  <si>
    <t xml:space="preserve">kansiruuvi </t>
  </si>
  <si>
    <t xml:space="preserve">sähkö sis. Rasiapohjan </t>
  </si>
  <si>
    <t>IV</t>
  </si>
  <si>
    <t xml:space="preserve">kulmaraudat </t>
  </si>
  <si>
    <t xml:space="preserve">pieneläinverkko </t>
  </si>
  <si>
    <t>Määrä</t>
  </si>
  <si>
    <t>yks</t>
  </si>
  <si>
    <t>h/yks</t>
  </si>
  <si>
    <t>h yht.</t>
  </si>
  <si>
    <t>kpl</t>
  </si>
  <si>
    <t>m²</t>
  </si>
  <si>
    <t>jm</t>
  </si>
  <si>
    <t>brtm²</t>
  </si>
  <si>
    <t>Nettom²</t>
  </si>
  <si>
    <t>Kokonaiskesto (h)</t>
  </si>
  <si>
    <t>h/brtm²</t>
  </si>
  <si>
    <t>Elementtitunnus</t>
  </si>
  <si>
    <t>Elementin bruttoneliöt</t>
  </si>
  <si>
    <t>Elementin nettoneliöt</t>
  </si>
  <si>
    <t>(Elementin kokonaismenkki)</t>
  </si>
  <si>
    <t>(Elementin tekemisen kokonaiskesto tunteina)</t>
  </si>
  <si>
    <t>Yksikkö, jolla määritellään työvaiheen laajuus.</t>
  </si>
  <si>
    <t xml:space="preserve">Työvaiheen työmenekki </t>
  </si>
  <si>
    <t>Työvaiheen kesto tunteina = (määrä * työmenekki)</t>
  </si>
  <si>
    <t>Elementin valmistamiseen kuluva materiaali määrä eli työvaiheen laajuus</t>
  </si>
  <si>
    <t>HS / IS / Harso</t>
  </si>
  <si>
    <t>puuosia yli 25 kg</t>
  </si>
  <si>
    <t>suojamuovi</t>
  </si>
  <si>
    <t>villa koolaus</t>
  </si>
  <si>
    <t>villa runko</t>
  </si>
  <si>
    <t>palkkikengät</t>
  </si>
  <si>
    <t>(Kaikkien elementtikerrosten yhteenlaskettu, yleensä verhoilu suurin)</t>
  </si>
  <si>
    <t>(Kuten edellinen, mutta aukot pois laskettuna)</t>
  </si>
  <si>
    <t xml:space="preserve">vaakapaneeli </t>
  </si>
  <si>
    <t xml:space="preserve">pystypaneeli </t>
  </si>
  <si>
    <t>verhoilussa aukkoja</t>
  </si>
  <si>
    <t>ArchiFrameTarvike-objektista löytyvien Kansiruuvi* -nimisten rivien lukumäärät yhteensä</t>
  </si>
  <si>
    <t>ArchiFrameTarvike-objektista löytyvien IV* -nimisten rivien lukumäärät yhteensä</t>
  </si>
  <si>
    <t>ArchiFrameTarvike-objektista löytyvien Kulmarau* -nimisten rivien lukumäärät yhteensä</t>
  </si>
  <si>
    <t>ArchiFrameTarvike-objektista löytyvien Palkkiken* -nimisten rivien lukumäärät yhteensä</t>
  </si>
  <si>
    <t>sähkö sis. Rasiapohjan</t>
  </si>
  <si>
    <t>0/1</t>
  </si>
  <si>
    <t>Elementin tekoon annetaan tunti aikaa kärryjen vastaanotoon, elementin kääntämiseen, elementin poislähettämiseen ja elementtiin perehtymiseen. ArchiFrameTarvike-objektista löytyvien Element* -nimisten rivien lukumäärät yhteensä.</t>
  </si>
  <si>
    <t>paneelin vaihtoja</t>
  </si>
  <si>
    <t>ArchiFrameTarvike-objektista löytyvien Paneelin vaih* -nimisten rivien lukumäärät yhteensä</t>
  </si>
  <si>
    <t>levyjen kiinnitystiheys</t>
  </si>
  <si>
    <t>Arvolla nolla normaali kiinnitystiheys, arvolla yksi lisätään työmäärään rivien 10-13 mukaisten kokonaisneliöiden ja D14 tulo. ArchiFrameTarvike-objektista löytyvien levyjen kiinnitystihey* -nimisten rivien lukumäärät yhteensä</t>
  </si>
  <si>
    <t>ArchiFrameTarvike-objektista tieto 0/1</t>
  </si>
  <si>
    <t>Jos elementi materiaalit joutuu syystä tai toisesta valmistamaan itse lasketaan siitä esivalmistus lisä. ArchiFrameTarvike-objektista löytyvien Esivalmist* -nimisten rivien lukumäärät yhteensä.</t>
  </si>
  <si>
    <t>ArchiFrameTarvike-objektista tieto lkm</t>
  </si>
  <si>
    <t>nostovahvikkeet</t>
  </si>
  <si>
    <t>kuljetustuet</t>
  </si>
  <si>
    <t>sis. Runkopuu-, vanerien-, sisäpuolen koolauksen ja palkinasennusksen. Asennus lasketaan kappalemäärittäin. Ei laske kappaleita elementtikerroksesta finish_ext tai finish_int.</t>
  </si>
  <si>
    <t xml:space="preserve">up koolaus </t>
  </si>
  <si>
    <t>ELEMID</t>
  </si>
  <si>
    <t>Selite</t>
  </si>
  <si>
    <t>Tyyppi</t>
  </si>
  <si>
    <t>Poimintasääntö</t>
  </si>
  <si>
    <t>^element.*</t>
  </si>
  <si>
    <t>^esivalm.*,^prefabrication.*</t>
  </si>
  <si>
    <t>.*gn.*,.*kipsi.*,.*gypsum.*</t>
  </si>
  <si>
    <t>.*gf.*</t>
  </si>
  <si>
    <t>.*gts.*,.*tuulensuoja.*,.*windshield.*</t>
  </si>
  <si>
    <t>.*aqua.*</t>
  </si>
  <si>
    <t>^hs.*,^vapor.*,^vapour.*</t>
  </si>
  <si>
    <t>^paneelin vaih.*,^cladding chang.*</t>
  </si>
  <si>
    <t>^iv.*,^mep.*</t>
  </si>
  <si>
    <t>^kulmarau.*,.*iron</t>
  </si>
  <si>
    <t>^palkkiken.*,^beam shoe.*</t>
  </si>
  <si>
    <t>^suojamuovi.*,^protective plastic.*</t>
  </si>
  <si>
    <t>^pieneläin.*,^rodent.*</t>
  </si>
  <si>
    <t>^kuljetustu.*,^transport.*</t>
  </si>
  <si>
    <t>^nostovahvi.*,^lift.*</t>
  </si>
  <si>
    <t>Lasketaan levyjen bruttoneliöiden mukaan, ArchiFrame tunnistaa tähän poimittavat levyt levyn ID:n nimestä.</t>
  </si>
  <si>
    <t>^levyjen kiinnitystihey.*,^nail spac.*,^screw spac.*</t>
  </si>
  <si>
    <t>Höyrynsulun asennus. Rungon bruttoneliöt * tämä arvo, nolla jos ei ole riviä ArchiFrameTarvike-objektissa</t>
  </si>
  <si>
    <t>Paneloinnin aukot. Alareunastaan auki olevia ovia/ikkunoita ei lasketa tähän. Paneloinnin sisälle jäävät ikkunat lasketaan. Ja tarvikelistasta lisätään neliöt laskettuun.</t>
  </si>
  <si>
    <t>^verhoilussa.*auk.*,^cladding.*hole.*</t>
  </si>
  <si>
    <t>^kansiruuvi.*,.*screws</t>
  </si>
  <si>
    <t>ArchiFrameTarvike-objektista löytyvien rivien numerot yhteensä</t>
  </si>
  <si>
    <t>verhoilun lisä.*,cladding extra.*</t>
  </si>
  <si>
    <t>Verhoilun aiheuttama lisätyö 0/1. Lasketaan rungon nettoneliöden mukaan</t>
  </si>
  <si>
    <t>Poimintasäännön pikaohjeet:</t>
  </si>
  <si>
    <t xml:space="preserve"> ^ tarkoittaa, että tekstin on oltava alussa</t>
  </si>
  <si>
    <t xml:space="preserve"> .* on jokerimerkki ja tarkoittaa 0-N kpl mitä tahansa merkkiä</t>
  </si>
  <si>
    <t>Täydet ohjeet: https://www.lua.org/pil/20.1.html</t>
  </si>
  <si>
    <t>Tämän laskentapohjan muokkaus: Kopioi tiedosto käyttäjäkohtaiseen kansioon ja muokkaa sitä siellä. ArchiFrame lataa tiedoston ensisijaisesti sieltä.</t>
  </si>
  <si>
    <t>esivalmistus</t>
  </si>
  <si>
    <t>25 kg tai painavampia puukappaleita, levyjä ei lasketa tähän</t>
  </si>
  <si>
    <t>Palkin juoksumetrit, palkkin asennus lasketaan puuosana mutta villain loveus palkin juoksumetrien mukaan tässä.</t>
  </si>
  <si>
    <t>Rungon villan asennus. Lasketaan elementin nettoneliöden mukaan. HUOM! PAKSUUS RIIPPUU RUNGON PAKSUUDESTA</t>
  </si>
  <si>
    <t>Ulkopuolen koolauspuiden asennus. Asennus lasketaan kappalemäärittäin</t>
  </si>
  <si>
    <t>Verhoilukerroksen nettoneliöiden mukaan</t>
  </si>
  <si>
    <t>ArchiFrameSahkoMerkinta-objektien mukaan laskettu yhteen lkm: rasiapohjat, ulosviennit ja putket</t>
  </si>
  <si>
    <t>SP koolausen 50mm villan asennus. Lasketaan koolauskerrosten nettoneliöden mukaan</t>
  </si>
  <si>
    <t>verhoilun lisätyö</t>
  </si>
  <si>
    <t>Muokkaa käytetyt kertoimet välilehdeltä POHJA.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</si>
</sst>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166" fontId="1" fillId="0" borderId="0" xfId="0" applyNumberFormat="1" applyFont="1" applyBorder="1"/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/>
    <xf numFmtId="0" fontId="1" fillId="0" borderId="15" xfId="0" applyFont="1" applyBorder="1"/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134CB-101D-4C07-BA16-802419338E79}">
  <dimension ref="C1:R32"/>
  <sheetViews>
    <sheetView tabSelected="1" workbookViewId="0"/>
  </sheetViews>
  <sheetFormatPr defaultColWidth="9.140625" defaultRowHeight="15" x14ac:dyDescent="0.25"/>
  <cols>
    <col min="1" max="1" width="9.140625" style="4"/>
    <col min="2" max="2" width="4.5703125" style="4" customWidth="1"/>
    <col min="3" max="4" width="9.140625" style="4"/>
    <col min="5" max="5" width="9.140625" style="4" customWidth="1"/>
    <col min="6" max="6" width="4.5703125" style="4" customWidth="1"/>
    <col min="7" max="9" width="9.140625" style="4"/>
    <col min="10" max="10" width="4.5703125" style="4" customWidth="1"/>
    <col min="11" max="13" width="9.140625" style="4"/>
    <col min="14" max="14" width="4.28515625" style="4" customWidth="1"/>
    <col min="15" max="17" width="9.140625" style="4"/>
    <col min="18" max="18" width="4.5703125" style="4" customWidth="1"/>
    <col min="19" max="20" width="9.140625" style="4"/>
    <col min="21" max="21" width="4.5703125" style="4" customWidth="1"/>
    <col min="22" max="16384" width="9.140625" style="4"/>
  </cols>
  <sheetData>
    <row r="1" spans="3:18" x14ac:dyDescent="0.25">
      <c r="C1" s="13"/>
      <c r="D1" s="13"/>
      <c r="E1" s="13"/>
      <c r="F1" s="13"/>
      <c r="G1" s="20"/>
      <c r="H1" s="20"/>
      <c r="I1" s="20"/>
      <c r="J1" s="20"/>
      <c r="K1" s="20"/>
      <c r="L1" s="20"/>
      <c r="M1" s="20"/>
      <c r="N1" s="20"/>
    </row>
    <row r="2" spans="3:18" x14ac:dyDescent="0.25">
      <c r="O2" s="38"/>
      <c r="P2" s="38"/>
      <c r="Q2" s="20"/>
      <c r="R2" s="20"/>
    </row>
    <row r="3" spans="3:18" x14ac:dyDescent="0.25">
      <c r="O3" s="22"/>
      <c r="P3" s="20"/>
      <c r="Q3" s="20"/>
      <c r="R3" s="20"/>
    </row>
    <row r="4" spans="3:18" x14ac:dyDescent="0.25">
      <c r="O4" s="22"/>
      <c r="P4" s="20"/>
      <c r="Q4" s="20"/>
      <c r="R4" s="20"/>
    </row>
    <row r="5" spans="3:18" x14ac:dyDescent="0.25">
      <c r="O5" s="23"/>
      <c r="P5" s="24"/>
      <c r="Q5" s="24"/>
      <c r="R5" s="24"/>
    </row>
    <row r="6" spans="3:18" x14ac:dyDescent="0.25">
      <c r="O6" s="25"/>
      <c r="P6" s="21"/>
      <c r="Q6" s="20"/>
      <c r="R6" s="20"/>
    </row>
    <row r="7" spans="3:18" x14ac:dyDescent="0.25">
      <c r="O7" s="20"/>
      <c r="P7" s="20"/>
      <c r="Q7" s="20"/>
      <c r="R7" s="20"/>
    </row>
    <row r="8" spans="3:18" x14ac:dyDescent="0.25">
      <c r="O8" s="37"/>
      <c r="P8" s="37"/>
      <c r="Q8" s="20"/>
      <c r="R8" s="20"/>
    </row>
    <row r="9" spans="3:18" x14ac:dyDescent="0.25">
      <c r="O9" s="20"/>
      <c r="P9" s="20"/>
      <c r="Q9" s="20"/>
      <c r="R9" s="20"/>
    </row>
    <row r="10" spans="3:18" x14ac:dyDescent="0.25">
      <c r="O10" s="20"/>
      <c r="P10" s="20"/>
      <c r="Q10" s="20"/>
      <c r="R10" s="20"/>
    </row>
    <row r="11" spans="3:18" x14ac:dyDescent="0.25">
      <c r="O11" s="23"/>
      <c r="P11" s="24"/>
      <c r="Q11" s="24"/>
      <c r="R11" s="24"/>
    </row>
    <row r="12" spans="3:18" x14ac:dyDescent="0.25">
      <c r="O12" s="25"/>
      <c r="P12" s="21"/>
      <c r="Q12" s="20"/>
      <c r="R12" s="20"/>
    </row>
    <row r="13" spans="3:18" x14ac:dyDescent="0.25">
      <c r="O13" s="20"/>
      <c r="P13" s="20"/>
      <c r="Q13" s="20"/>
      <c r="R13" s="20"/>
    </row>
    <row r="14" spans="3:18" x14ac:dyDescent="0.25">
      <c r="O14" s="20"/>
      <c r="P14" s="20"/>
      <c r="Q14" s="20"/>
      <c r="R14" s="20"/>
    </row>
    <row r="15" spans="3:18" x14ac:dyDescent="0.25">
      <c r="O15" s="37"/>
      <c r="P15" s="37"/>
      <c r="Q15" s="20"/>
      <c r="R15" s="20"/>
    </row>
    <row r="16" spans="3:18" x14ac:dyDescent="0.25">
      <c r="O16" s="20"/>
      <c r="P16" s="20"/>
      <c r="Q16" s="20"/>
      <c r="R16" s="20"/>
    </row>
    <row r="17" spans="15:18" x14ac:dyDescent="0.25">
      <c r="O17" s="20"/>
      <c r="P17" s="20"/>
      <c r="Q17" s="20"/>
      <c r="R17" s="20"/>
    </row>
    <row r="18" spans="15:18" x14ac:dyDescent="0.25">
      <c r="O18" s="23"/>
      <c r="P18" s="24"/>
      <c r="Q18" s="24"/>
      <c r="R18" s="24"/>
    </row>
    <row r="19" spans="15:18" x14ac:dyDescent="0.25">
      <c r="O19" s="25"/>
      <c r="P19" s="21"/>
      <c r="Q19" s="20"/>
      <c r="R19" s="20"/>
    </row>
    <row r="20" spans="15:18" x14ac:dyDescent="0.25">
      <c r="O20" s="20"/>
      <c r="P20" s="20"/>
      <c r="Q20" s="20"/>
      <c r="R20" s="20"/>
    </row>
    <row r="21" spans="15:18" x14ac:dyDescent="0.25">
      <c r="O21" s="37"/>
      <c r="P21" s="37"/>
      <c r="Q21" s="20"/>
      <c r="R21" s="20"/>
    </row>
    <row r="22" spans="15:18" x14ac:dyDescent="0.25">
      <c r="O22" s="20"/>
      <c r="P22" s="20"/>
      <c r="Q22" s="20"/>
      <c r="R22" s="20"/>
    </row>
    <row r="23" spans="15:18" x14ac:dyDescent="0.25">
      <c r="O23" s="20"/>
      <c r="P23" s="20"/>
      <c r="Q23" s="20"/>
      <c r="R23" s="20"/>
    </row>
    <row r="24" spans="15:18" x14ac:dyDescent="0.25">
      <c r="O24" s="23"/>
      <c r="P24" s="24"/>
      <c r="Q24" s="24"/>
      <c r="R24" s="24"/>
    </row>
    <row r="25" spans="15:18" x14ac:dyDescent="0.25">
      <c r="O25" s="25"/>
      <c r="P25" s="21"/>
      <c r="Q25" s="20"/>
      <c r="R25" s="20"/>
    </row>
    <row r="26" spans="15:18" x14ac:dyDescent="0.25">
      <c r="O26" s="20"/>
      <c r="P26" s="20"/>
      <c r="Q26" s="20"/>
      <c r="R26" s="20"/>
    </row>
    <row r="27" spans="15:18" ht="15" customHeight="1" x14ac:dyDescent="0.25">
      <c r="O27" s="20"/>
      <c r="P27" s="20"/>
      <c r="Q27" s="20"/>
      <c r="R27" s="20"/>
    </row>
    <row r="28" spans="15:18" x14ac:dyDescent="0.25">
      <c r="O28" s="20"/>
      <c r="P28" s="20"/>
      <c r="Q28" s="20"/>
      <c r="R28" s="20"/>
    </row>
    <row r="29" spans="15:18" x14ac:dyDescent="0.25">
      <c r="O29" s="20"/>
      <c r="P29" s="20"/>
      <c r="Q29" s="20"/>
      <c r="R29" s="20"/>
    </row>
    <row r="30" spans="15:18" x14ac:dyDescent="0.25">
      <c r="O30" s="20"/>
      <c r="P30" s="20"/>
      <c r="Q30" s="20"/>
      <c r="R30" s="20"/>
    </row>
    <row r="31" spans="15:18" x14ac:dyDescent="0.25">
      <c r="O31" s="20"/>
      <c r="P31" s="20"/>
      <c r="Q31" s="20"/>
      <c r="R31" s="20"/>
    </row>
    <row r="32" spans="15:18" x14ac:dyDescent="0.25">
      <c r="O32" s="20"/>
      <c r="P32" s="20"/>
      <c r="Q32" s="20"/>
      <c r="R32" s="20"/>
    </row>
  </sheetData>
  <mergeCells count="4">
    <mergeCell ref="O15:P15"/>
    <mergeCell ref="O21:P21"/>
    <mergeCell ref="O8:P8"/>
    <mergeCell ref="O2:P2"/>
  </mergeCells>
  <pageMargins left="0.23622047244094491" right="0.23622047244094491" top="0.27559055118110237" bottom="0.275590551181102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630C-36CC-41DB-8D78-77697ACBE451}">
  <dimension ref="A1:Y43"/>
  <sheetViews>
    <sheetView zoomScaleNormal="100" workbookViewId="0"/>
  </sheetViews>
  <sheetFormatPr defaultColWidth="9.140625" defaultRowHeight="15" x14ac:dyDescent="0.25"/>
  <cols>
    <col min="1" max="1" width="27.7109375" style="4" customWidth="1"/>
    <col min="2" max="2" width="9.140625" style="4"/>
    <col min="3" max="3" width="4.7109375" style="4" customWidth="1"/>
    <col min="4" max="5" width="9.140625" style="4"/>
    <col min="6" max="6" width="62" style="4" customWidth="1"/>
    <col min="7" max="13" width="9.140625" style="4"/>
    <col min="14" max="14" width="11" style="4" customWidth="1"/>
    <col min="15" max="16384" width="9.140625" style="4"/>
  </cols>
  <sheetData>
    <row r="1" spans="1:25" ht="15" customHeight="1" x14ac:dyDescent="0.25">
      <c r="A1" s="1" t="s">
        <v>25</v>
      </c>
      <c r="B1" s="18" t="s">
        <v>26</v>
      </c>
      <c r="C1" s="1"/>
      <c r="D1" s="2"/>
      <c r="E1" s="3"/>
      <c r="F1" s="32" t="s">
        <v>40</v>
      </c>
      <c r="G1" s="27"/>
      <c r="H1" s="27"/>
      <c r="I1" s="27"/>
      <c r="J1" s="27"/>
      <c r="K1" s="27"/>
      <c r="L1" s="27"/>
      <c r="M1" s="27"/>
      <c r="N1" s="27"/>
    </row>
    <row r="2" spans="1:25" ht="15" customHeight="1" x14ac:dyDescent="0.25">
      <c r="B2" s="18" t="s">
        <v>27</v>
      </c>
      <c r="C2" s="1"/>
      <c r="D2" s="2"/>
      <c r="E2" s="3"/>
      <c r="F2" s="32" t="s">
        <v>41</v>
      </c>
      <c r="G2" s="28"/>
      <c r="H2" s="28"/>
      <c r="I2" s="28"/>
      <c r="J2" s="28"/>
      <c r="K2" s="28"/>
      <c r="L2" s="28"/>
      <c r="M2" s="28"/>
      <c r="N2" s="28"/>
    </row>
    <row r="3" spans="1:25" ht="15" customHeight="1" x14ac:dyDescent="0.25">
      <c r="B3" s="3"/>
      <c r="D3" s="3"/>
      <c r="E3" s="3"/>
      <c r="F3" s="33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x14ac:dyDescent="0.25">
      <c r="B4" s="5" t="s">
        <v>14</v>
      </c>
      <c r="C4" s="5" t="s">
        <v>15</v>
      </c>
      <c r="D4" s="5" t="s">
        <v>16</v>
      </c>
      <c r="E4" s="5" t="s">
        <v>17</v>
      </c>
      <c r="F4" s="33" t="s">
        <v>66</v>
      </c>
      <c r="G4" s="20" t="s">
        <v>65</v>
      </c>
      <c r="H4" s="20"/>
      <c r="I4" s="20" t="s">
        <v>64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 x14ac:dyDescent="0.25">
      <c r="A5" s="6" t="s">
        <v>0</v>
      </c>
      <c r="B5" s="40" t="s">
        <v>33</v>
      </c>
      <c r="C5" s="43" t="s">
        <v>30</v>
      </c>
      <c r="D5" s="46" t="s">
        <v>31</v>
      </c>
      <c r="E5" s="43" t="s">
        <v>32</v>
      </c>
      <c r="F5" s="34" t="s">
        <v>67</v>
      </c>
      <c r="G5" s="20" t="s">
        <v>18</v>
      </c>
      <c r="H5" s="29"/>
      <c r="I5" s="30" t="s">
        <v>51</v>
      </c>
      <c r="J5" s="29"/>
      <c r="K5" s="29"/>
      <c r="L5" s="29"/>
      <c r="M5" s="29"/>
      <c r="N5" s="29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x14ac:dyDescent="0.25">
      <c r="A6" s="8" t="s">
        <v>1</v>
      </c>
      <c r="B6" s="41"/>
      <c r="C6" s="44"/>
      <c r="D6" s="47"/>
      <c r="E6" s="44"/>
      <c r="F6" s="34"/>
      <c r="G6" s="20" t="s">
        <v>18</v>
      </c>
      <c r="H6" s="31"/>
      <c r="I6" s="21" t="s">
        <v>61</v>
      </c>
      <c r="J6" s="31"/>
      <c r="K6" s="31"/>
      <c r="L6" s="31"/>
      <c r="M6" s="31"/>
      <c r="N6" s="31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x14ac:dyDescent="0.25">
      <c r="A7" s="8" t="s">
        <v>35</v>
      </c>
      <c r="B7" s="41"/>
      <c r="C7" s="44"/>
      <c r="D7" s="47"/>
      <c r="E7" s="44"/>
      <c r="F7" s="34"/>
      <c r="G7" s="20" t="s">
        <v>18</v>
      </c>
      <c r="H7" s="31"/>
      <c r="I7" s="21" t="s">
        <v>97</v>
      </c>
      <c r="J7" s="31"/>
      <c r="K7" s="31"/>
      <c r="L7" s="31"/>
      <c r="M7" s="31"/>
      <c r="N7" s="31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x14ac:dyDescent="0.25">
      <c r="A8" s="8" t="s">
        <v>96</v>
      </c>
      <c r="B8" s="41"/>
      <c r="C8" s="44"/>
      <c r="D8" s="47"/>
      <c r="E8" s="44"/>
      <c r="F8" s="34" t="s">
        <v>68</v>
      </c>
      <c r="G8" s="20" t="s">
        <v>19</v>
      </c>
      <c r="H8" s="31"/>
      <c r="I8" s="21" t="s">
        <v>57</v>
      </c>
      <c r="J8" s="31"/>
      <c r="K8" s="31"/>
      <c r="L8" s="31"/>
      <c r="M8" s="31"/>
      <c r="N8" s="31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x14ac:dyDescent="0.25">
      <c r="A9" s="8" t="s">
        <v>2</v>
      </c>
      <c r="B9" s="41"/>
      <c r="C9" s="44"/>
      <c r="D9" s="47"/>
      <c r="E9" s="44"/>
      <c r="F9" s="34"/>
      <c r="G9" s="20" t="s">
        <v>20</v>
      </c>
      <c r="H9" s="31"/>
      <c r="I9" s="21" t="s">
        <v>98</v>
      </c>
      <c r="J9" s="31"/>
      <c r="K9" s="31"/>
      <c r="L9" s="31"/>
      <c r="M9" s="31"/>
      <c r="N9" s="31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5" customHeight="1" x14ac:dyDescent="0.25">
      <c r="A10" s="8" t="s">
        <v>3</v>
      </c>
      <c r="B10" s="41"/>
      <c r="C10" s="44"/>
      <c r="D10" s="47"/>
      <c r="E10" s="44"/>
      <c r="F10" s="34" t="s">
        <v>69</v>
      </c>
      <c r="G10" s="20" t="s">
        <v>19</v>
      </c>
      <c r="H10" s="24"/>
      <c r="I10" s="24" t="s">
        <v>82</v>
      </c>
      <c r="J10" s="24"/>
      <c r="K10" s="24"/>
      <c r="L10" s="24"/>
      <c r="M10" s="24"/>
      <c r="N10" s="24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15" customHeight="1" x14ac:dyDescent="0.25">
      <c r="A11" s="8" t="s">
        <v>4</v>
      </c>
      <c r="B11" s="41"/>
      <c r="C11" s="44"/>
      <c r="D11" s="47"/>
      <c r="E11" s="44"/>
      <c r="F11" s="34" t="s">
        <v>70</v>
      </c>
      <c r="G11" s="20" t="s">
        <v>19</v>
      </c>
      <c r="H11" s="24"/>
      <c r="I11" s="24" t="s">
        <v>82</v>
      </c>
      <c r="J11" s="24"/>
      <c r="K11" s="24"/>
      <c r="L11" s="24"/>
      <c r="M11" s="24"/>
      <c r="N11" s="24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15" customHeight="1" x14ac:dyDescent="0.25">
      <c r="A12" s="8" t="s">
        <v>5</v>
      </c>
      <c r="B12" s="41"/>
      <c r="C12" s="44"/>
      <c r="D12" s="47"/>
      <c r="E12" s="44"/>
      <c r="F12" s="34" t="s">
        <v>71</v>
      </c>
      <c r="G12" s="20" t="s">
        <v>19</v>
      </c>
      <c r="H12" s="24"/>
      <c r="I12" s="24" t="s">
        <v>82</v>
      </c>
      <c r="J12" s="24"/>
      <c r="K12" s="24"/>
      <c r="L12" s="24"/>
      <c r="M12" s="24"/>
      <c r="N12" s="24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15" customHeight="1" x14ac:dyDescent="0.25">
      <c r="A13" s="8" t="s">
        <v>6</v>
      </c>
      <c r="B13" s="41"/>
      <c r="C13" s="44"/>
      <c r="D13" s="47"/>
      <c r="E13" s="44"/>
      <c r="F13" s="34" t="s">
        <v>72</v>
      </c>
      <c r="G13" s="20" t="s">
        <v>19</v>
      </c>
      <c r="H13" s="24"/>
      <c r="I13" s="24" t="s">
        <v>82</v>
      </c>
      <c r="J13" s="24"/>
      <c r="K13" s="24"/>
      <c r="L13" s="24"/>
      <c r="M13" s="24"/>
      <c r="N13" s="24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15" customHeight="1" x14ac:dyDescent="0.25">
      <c r="A14" s="8" t="s">
        <v>54</v>
      </c>
      <c r="B14" s="41"/>
      <c r="C14" s="44"/>
      <c r="D14" s="47"/>
      <c r="E14" s="44"/>
      <c r="F14" s="34" t="s">
        <v>83</v>
      </c>
      <c r="G14" s="20" t="s">
        <v>50</v>
      </c>
      <c r="H14" s="20"/>
      <c r="I14" s="24" t="s">
        <v>55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x14ac:dyDescent="0.25">
      <c r="A15" s="8" t="s">
        <v>37</v>
      </c>
      <c r="B15" s="41"/>
      <c r="C15" s="44"/>
      <c r="D15" s="47"/>
      <c r="E15" s="44"/>
      <c r="F15" s="34"/>
      <c r="G15" s="20" t="s">
        <v>19</v>
      </c>
      <c r="H15" s="20"/>
      <c r="I15" s="24" t="s">
        <v>103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x14ac:dyDescent="0.25">
      <c r="A16" s="8" t="s">
        <v>38</v>
      </c>
      <c r="B16" s="41"/>
      <c r="C16" s="44"/>
      <c r="D16" s="47"/>
      <c r="E16" s="44"/>
      <c r="F16" s="34"/>
      <c r="G16" s="20" t="s">
        <v>19</v>
      </c>
      <c r="H16" s="20"/>
      <c r="I16" s="24" t="s">
        <v>99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x14ac:dyDescent="0.25">
      <c r="A17" s="8" t="s">
        <v>7</v>
      </c>
      <c r="B17" s="41"/>
      <c r="C17" s="44"/>
      <c r="D17" s="47"/>
      <c r="E17" s="44"/>
      <c r="F17" s="34" t="s">
        <v>73</v>
      </c>
      <c r="G17" s="20" t="s">
        <v>19</v>
      </c>
      <c r="H17" s="20"/>
      <c r="I17" s="24" t="s">
        <v>84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x14ac:dyDescent="0.25">
      <c r="A18" s="8" t="s">
        <v>104</v>
      </c>
      <c r="B18" s="41"/>
      <c r="C18" s="44"/>
      <c r="D18" s="47"/>
      <c r="E18" s="44"/>
      <c r="F18" s="34" t="s">
        <v>89</v>
      </c>
      <c r="G18" s="20" t="s">
        <v>19</v>
      </c>
      <c r="H18" s="20"/>
      <c r="I18" s="24" t="s">
        <v>90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x14ac:dyDescent="0.25">
      <c r="A19" s="8" t="s">
        <v>62</v>
      </c>
      <c r="B19" s="41"/>
      <c r="C19" s="44"/>
      <c r="D19" s="47"/>
      <c r="E19" s="44"/>
      <c r="F19" s="34"/>
      <c r="G19" s="20" t="s">
        <v>18</v>
      </c>
      <c r="H19" s="20"/>
      <c r="I19" s="24" t="s">
        <v>100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x14ac:dyDescent="0.25">
      <c r="A20" s="8" t="s">
        <v>42</v>
      </c>
      <c r="B20" s="41"/>
      <c r="C20" s="44"/>
      <c r="D20" s="47"/>
      <c r="E20" s="44"/>
      <c r="F20" s="34"/>
      <c r="G20" s="20" t="s">
        <v>19</v>
      </c>
      <c r="H20" s="20"/>
      <c r="I20" s="24" t="s">
        <v>101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x14ac:dyDescent="0.25">
      <c r="A21" s="8" t="s">
        <v>43</v>
      </c>
      <c r="B21" s="41"/>
      <c r="C21" s="44"/>
      <c r="D21" s="47"/>
      <c r="E21" s="44"/>
      <c r="F21" s="34"/>
      <c r="G21" s="20" t="s">
        <v>19</v>
      </c>
      <c r="H21" s="20"/>
      <c r="I21" s="24" t="s">
        <v>101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x14ac:dyDescent="0.25">
      <c r="A22" s="8" t="s">
        <v>52</v>
      </c>
      <c r="B22" s="41"/>
      <c r="C22" s="44"/>
      <c r="D22" s="47"/>
      <c r="E22" s="44"/>
      <c r="F22" s="34" t="s">
        <v>74</v>
      </c>
      <c r="G22" s="20" t="s">
        <v>18</v>
      </c>
      <c r="H22" s="20"/>
      <c r="I22" s="24" t="s">
        <v>53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x14ac:dyDescent="0.25">
      <c r="A23" s="8" t="s">
        <v>44</v>
      </c>
      <c r="B23" s="41"/>
      <c r="C23" s="44"/>
      <c r="D23" s="47"/>
      <c r="E23" s="44"/>
      <c r="F23" s="34" t="s">
        <v>86</v>
      </c>
      <c r="G23" s="20" t="s">
        <v>19</v>
      </c>
      <c r="H23" s="20"/>
      <c r="I23" s="24" t="s">
        <v>85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x14ac:dyDescent="0.25">
      <c r="A24" s="8" t="s">
        <v>9</v>
      </c>
      <c r="B24" s="41"/>
      <c r="C24" s="44"/>
      <c r="D24" s="47"/>
      <c r="E24" s="44"/>
      <c r="F24" s="34" t="s">
        <v>87</v>
      </c>
      <c r="G24" s="20" t="s">
        <v>18</v>
      </c>
      <c r="H24" s="20"/>
      <c r="I24" s="24" t="s">
        <v>45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x14ac:dyDescent="0.25">
      <c r="A25" s="8" t="s">
        <v>10</v>
      </c>
      <c r="B25" s="41"/>
      <c r="C25" s="44"/>
      <c r="D25" s="47"/>
      <c r="E25" s="44"/>
      <c r="F25" s="34"/>
      <c r="G25" s="20" t="s">
        <v>18</v>
      </c>
      <c r="H25" s="20"/>
      <c r="I25" s="24" t="s">
        <v>102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x14ac:dyDescent="0.25">
      <c r="A26" s="8" t="s">
        <v>11</v>
      </c>
      <c r="B26" s="41"/>
      <c r="C26" s="44"/>
      <c r="D26" s="47"/>
      <c r="E26" s="44"/>
      <c r="F26" s="34" t="s">
        <v>75</v>
      </c>
      <c r="G26" s="20" t="s">
        <v>18</v>
      </c>
      <c r="H26" s="20"/>
      <c r="I26" s="24" t="s">
        <v>46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x14ac:dyDescent="0.25">
      <c r="A27" s="10" t="s">
        <v>12</v>
      </c>
      <c r="B27" s="41"/>
      <c r="C27" s="44"/>
      <c r="D27" s="47"/>
      <c r="E27" s="44"/>
      <c r="F27" s="34" t="s">
        <v>76</v>
      </c>
      <c r="G27" s="20" t="s">
        <v>18</v>
      </c>
      <c r="H27" s="20"/>
      <c r="I27" s="24" t="s">
        <v>47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x14ac:dyDescent="0.25">
      <c r="A28" s="10" t="s">
        <v>39</v>
      </c>
      <c r="B28" s="41"/>
      <c r="C28" s="44"/>
      <c r="D28" s="47"/>
      <c r="E28" s="44"/>
      <c r="F28" s="34" t="s">
        <v>77</v>
      </c>
      <c r="G28" s="20" t="s">
        <v>18</v>
      </c>
      <c r="H28" s="20"/>
      <c r="I28" s="24" t="s">
        <v>48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x14ac:dyDescent="0.25">
      <c r="A29" s="26" t="s">
        <v>36</v>
      </c>
      <c r="B29" s="41"/>
      <c r="C29" s="44"/>
      <c r="D29" s="47"/>
      <c r="E29" s="44"/>
      <c r="F29" s="34" t="s">
        <v>78</v>
      </c>
      <c r="G29" s="20" t="s">
        <v>50</v>
      </c>
      <c r="H29" s="20"/>
      <c r="I29" s="24" t="s">
        <v>88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x14ac:dyDescent="0.25">
      <c r="A30" s="26" t="s">
        <v>13</v>
      </c>
      <c r="B30" s="41"/>
      <c r="C30" s="44"/>
      <c r="D30" s="47"/>
      <c r="E30" s="44"/>
      <c r="F30" s="34" t="s">
        <v>79</v>
      </c>
      <c r="G30" s="20" t="s">
        <v>20</v>
      </c>
      <c r="H30" s="20"/>
      <c r="I30" s="24" t="s">
        <v>56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x14ac:dyDescent="0.25">
      <c r="A31" s="26" t="s">
        <v>60</v>
      </c>
      <c r="B31" s="41"/>
      <c r="C31" s="44"/>
      <c r="D31" s="47"/>
      <c r="E31" s="44"/>
      <c r="F31" s="34" t="s">
        <v>80</v>
      </c>
      <c r="G31" s="20" t="s">
        <v>18</v>
      </c>
      <c r="H31" s="20"/>
      <c r="I31" s="24" t="s">
        <v>58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15.75" thickBot="1" x14ac:dyDescent="0.3">
      <c r="A32" s="4" t="s">
        <v>59</v>
      </c>
      <c r="B32" s="42"/>
      <c r="C32" s="45"/>
      <c r="D32" s="48"/>
      <c r="E32" s="45"/>
      <c r="F32" s="34" t="s">
        <v>81</v>
      </c>
      <c r="G32" s="20" t="s">
        <v>18</v>
      </c>
      <c r="H32" s="20"/>
      <c r="I32" s="24" t="s">
        <v>58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6" x14ac:dyDescent="0.25">
      <c r="A33" s="13"/>
      <c r="B33" s="39" t="s">
        <v>23</v>
      </c>
      <c r="C33" s="39"/>
      <c r="D33" s="39"/>
      <c r="E33" s="14">
        <v>0</v>
      </c>
      <c r="F33" s="35" t="s">
        <v>29</v>
      </c>
    </row>
    <row r="34" spans="1:6" x14ac:dyDescent="0.25">
      <c r="B34" s="3"/>
      <c r="D34" s="3" t="s">
        <v>24</v>
      </c>
      <c r="E34" s="19">
        <v>0</v>
      </c>
      <c r="F34" s="36" t="s">
        <v>28</v>
      </c>
    </row>
    <row r="37" spans="1:6" x14ac:dyDescent="0.25">
      <c r="F37" s="4" t="s">
        <v>91</v>
      </c>
    </row>
    <row r="38" spans="1:6" x14ac:dyDescent="0.25">
      <c r="F38" s="4" t="s">
        <v>92</v>
      </c>
    </row>
    <row r="39" spans="1:6" x14ac:dyDescent="0.25">
      <c r="F39" s="4" t="s">
        <v>93</v>
      </c>
    </row>
    <row r="40" spans="1:6" x14ac:dyDescent="0.25">
      <c r="F40" s="4" t="s">
        <v>94</v>
      </c>
    </row>
    <row r="42" spans="1:6" x14ac:dyDescent="0.25">
      <c r="F42" s="4" t="s">
        <v>95</v>
      </c>
    </row>
    <row r="43" spans="1:6" x14ac:dyDescent="0.25">
      <c r="F43" s="4" t="s">
        <v>105</v>
      </c>
    </row>
  </sheetData>
  <mergeCells count="5">
    <mergeCell ref="B33:D33"/>
    <mergeCell ref="B5:B32"/>
    <mergeCell ref="C5:C32"/>
    <mergeCell ref="D5:D32"/>
    <mergeCell ref="E5:E32"/>
  </mergeCells>
  <pageMargins left="3.937007874015748E-2" right="3.937007874015748E-2" top="3.937007874015748E-2" bottom="3.937007874015748E-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FFC48-BDB4-4108-A585-38DFD2813839}">
  <dimension ref="A1:F34"/>
  <sheetViews>
    <sheetView workbookViewId="0"/>
  </sheetViews>
  <sheetFormatPr defaultColWidth="9.140625" defaultRowHeight="15" x14ac:dyDescent="0.25"/>
  <cols>
    <col min="1" max="1" width="23.7109375" style="4" customWidth="1"/>
    <col min="2" max="2" width="9.140625" style="3"/>
    <col min="3" max="3" width="4.7109375" style="4" customWidth="1"/>
    <col min="4" max="5" width="9.140625" style="3"/>
    <col min="6" max="16384" width="9.140625" style="4"/>
  </cols>
  <sheetData>
    <row r="1" spans="1:6" x14ac:dyDescent="0.25">
      <c r="A1" s="2" t="s">
        <v>63</v>
      </c>
      <c r="B1" s="2">
        <v>1</v>
      </c>
      <c r="C1" s="1" t="s">
        <v>21</v>
      </c>
      <c r="D1" s="2"/>
    </row>
    <row r="2" spans="1:6" x14ac:dyDescent="0.25">
      <c r="B2" s="2">
        <v>0</v>
      </c>
      <c r="C2" s="1" t="s">
        <v>22</v>
      </c>
      <c r="D2" s="2"/>
    </row>
    <row r="4" spans="1:6" x14ac:dyDescent="0.25">
      <c r="B4" s="5" t="s">
        <v>14</v>
      </c>
      <c r="C4" s="5" t="s">
        <v>15</v>
      </c>
      <c r="D4" s="5" t="s">
        <v>16</v>
      </c>
      <c r="E4" s="5" t="s">
        <v>17</v>
      </c>
      <c r="F4" s="17"/>
    </row>
    <row r="5" spans="1:6" x14ac:dyDescent="0.25">
      <c r="A5" s="6" t="s">
        <v>0</v>
      </c>
      <c r="B5" s="5"/>
      <c r="C5" s="5" t="s">
        <v>18</v>
      </c>
      <c r="D5" s="7">
        <v>0.5</v>
      </c>
      <c r="E5" s="5">
        <f>D5*B5</f>
        <v>0</v>
      </c>
    </row>
    <row r="6" spans="1:6" x14ac:dyDescent="0.25">
      <c r="A6" s="8" t="s">
        <v>1</v>
      </c>
      <c r="B6" s="9"/>
      <c r="C6" s="2" t="s">
        <v>18</v>
      </c>
      <c r="D6" s="9">
        <v>0.04</v>
      </c>
      <c r="E6" s="2">
        <f t="shared" ref="E6:E28" si="0">D6*B6</f>
        <v>0</v>
      </c>
    </row>
    <row r="7" spans="1:6" x14ac:dyDescent="0.25">
      <c r="A7" s="8" t="s">
        <v>35</v>
      </c>
      <c r="B7" s="9"/>
      <c r="C7" s="2" t="s">
        <v>18</v>
      </c>
      <c r="D7" s="9">
        <v>7.0000000000000007E-2</v>
      </c>
      <c r="E7" s="2">
        <f t="shared" si="0"/>
        <v>0</v>
      </c>
    </row>
    <row r="8" spans="1:6" x14ac:dyDescent="0.25">
      <c r="A8" s="8" t="s">
        <v>96</v>
      </c>
      <c r="B8" s="2"/>
      <c r="C8" s="2" t="s">
        <v>19</v>
      </c>
      <c r="D8" s="9">
        <v>0.1</v>
      </c>
      <c r="E8" s="2">
        <f t="shared" si="0"/>
        <v>0</v>
      </c>
    </row>
    <row r="9" spans="1:6" x14ac:dyDescent="0.25">
      <c r="A9" s="8" t="s">
        <v>2</v>
      </c>
      <c r="B9" s="9"/>
      <c r="C9" s="2" t="s">
        <v>20</v>
      </c>
      <c r="D9" s="9">
        <v>0.08</v>
      </c>
      <c r="E9" s="2">
        <f t="shared" si="0"/>
        <v>0</v>
      </c>
    </row>
    <row r="10" spans="1:6" x14ac:dyDescent="0.25">
      <c r="A10" s="8" t="s">
        <v>3</v>
      </c>
      <c r="B10" s="2"/>
      <c r="C10" s="2" t="s">
        <v>19</v>
      </c>
      <c r="D10" s="9">
        <v>0.03</v>
      </c>
      <c r="E10" s="2">
        <f t="shared" si="0"/>
        <v>0</v>
      </c>
    </row>
    <row r="11" spans="1:6" x14ac:dyDescent="0.25">
      <c r="A11" s="8" t="s">
        <v>4</v>
      </c>
      <c r="B11" s="2"/>
      <c r="C11" s="2" t="s">
        <v>19</v>
      </c>
      <c r="D11" s="9">
        <v>0.08</v>
      </c>
      <c r="E11" s="2">
        <f t="shared" si="0"/>
        <v>0</v>
      </c>
    </row>
    <row r="12" spans="1:6" x14ac:dyDescent="0.25">
      <c r="A12" s="8" t="s">
        <v>5</v>
      </c>
      <c r="B12" s="2"/>
      <c r="C12" s="2" t="s">
        <v>19</v>
      </c>
      <c r="D12" s="9">
        <v>0.05</v>
      </c>
      <c r="E12" s="2">
        <f t="shared" si="0"/>
        <v>0</v>
      </c>
    </row>
    <row r="13" spans="1:6" ht="15" customHeight="1" x14ac:dyDescent="0.25">
      <c r="A13" s="8" t="s">
        <v>6</v>
      </c>
      <c r="B13" s="2"/>
      <c r="C13" s="2" t="s">
        <v>19</v>
      </c>
      <c r="D13" s="9">
        <v>0.04</v>
      </c>
      <c r="E13" s="2">
        <f t="shared" si="0"/>
        <v>0</v>
      </c>
    </row>
    <row r="14" spans="1:6" ht="15" customHeight="1" x14ac:dyDescent="0.25">
      <c r="A14" s="8" t="s">
        <v>54</v>
      </c>
      <c r="B14" s="2"/>
      <c r="C14" s="2" t="s">
        <v>50</v>
      </c>
      <c r="D14" s="9">
        <v>0.05</v>
      </c>
      <c r="E14" s="2">
        <f>D14*B14*SUM(B10:B13)</f>
        <v>0</v>
      </c>
    </row>
    <row r="15" spans="1:6" x14ac:dyDescent="0.25">
      <c r="A15" s="8" t="s">
        <v>37</v>
      </c>
      <c r="B15" s="2"/>
      <c r="C15" s="2" t="s">
        <v>19</v>
      </c>
      <c r="D15" s="9">
        <v>0.05</v>
      </c>
      <c r="E15" s="2">
        <f t="shared" si="0"/>
        <v>0</v>
      </c>
    </row>
    <row r="16" spans="1:6" x14ac:dyDescent="0.25">
      <c r="A16" s="8" t="s">
        <v>38</v>
      </c>
      <c r="B16" s="2"/>
      <c r="C16" s="2" t="s">
        <v>19</v>
      </c>
      <c r="D16" s="9">
        <v>0.09</v>
      </c>
      <c r="E16" s="2">
        <f t="shared" si="0"/>
        <v>0</v>
      </c>
    </row>
    <row r="17" spans="1:5" x14ac:dyDescent="0.25">
      <c r="A17" s="8" t="s">
        <v>34</v>
      </c>
      <c r="B17" s="2"/>
      <c r="C17" s="2" t="s">
        <v>19</v>
      </c>
      <c r="D17" s="9">
        <v>0.03</v>
      </c>
      <c r="E17" s="2">
        <f t="shared" si="0"/>
        <v>0</v>
      </c>
    </row>
    <row r="18" spans="1:5" x14ac:dyDescent="0.25">
      <c r="A18" s="8" t="s">
        <v>8</v>
      </c>
      <c r="B18" s="2"/>
      <c r="C18" s="2" t="s">
        <v>19</v>
      </c>
      <c r="D18" s="9">
        <v>0.05</v>
      </c>
      <c r="E18" s="2">
        <f t="shared" si="0"/>
        <v>0</v>
      </c>
    </row>
    <row r="19" spans="1:5" x14ac:dyDescent="0.25">
      <c r="A19" s="8" t="s">
        <v>62</v>
      </c>
      <c r="B19" s="9"/>
      <c r="C19" s="2" t="s">
        <v>18</v>
      </c>
      <c r="D19" s="9">
        <v>0.05</v>
      </c>
      <c r="E19" s="2">
        <f t="shared" si="0"/>
        <v>0</v>
      </c>
    </row>
    <row r="20" spans="1:5" x14ac:dyDescent="0.25">
      <c r="A20" s="8" t="s">
        <v>42</v>
      </c>
      <c r="B20" s="2"/>
      <c r="C20" s="2" t="s">
        <v>19</v>
      </c>
      <c r="D20" s="9">
        <v>0.25</v>
      </c>
      <c r="E20" s="2">
        <f t="shared" si="0"/>
        <v>0</v>
      </c>
    </row>
    <row r="21" spans="1:5" x14ac:dyDescent="0.25">
      <c r="A21" s="8" t="s">
        <v>43</v>
      </c>
      <c r="B21" s="2"/>
      <c r="C21" s="2" t="s">
        <v>19</v>
      </c>
      <c r="D21" s="9">
        <v>0.25</v>
      </c>
      <c r="E21" s="2">
        <f t="shared" si="0"/>
        <v>0</v>
      </c>
    </row>
    <row r="22" spans="1:5" x14ac:dyDescent="0.25">
      <c r="A22" s="8" t="s">
        <v>52</v>
      </c>
      <c r="B22" s="2"/>
      <c r="C22" s="2" t="s">
        <v>18</v>
      </c>
      <c r="D22" s="9">
        <v>0.75</v>
      </c>
      <c r="E22" s="2">
        <f t="shared" si="0"/>
        <v>0</v>
      </c>
    </row>
    <row r="23" spans="1:5" x14ac:dyDescent="0.25">
      <c r="A23" s="8" t="s">
        <v>44</v>
      </c>
      <c r="B23" s="2"/>
      <c r="C23" s="2" t="s">
        <v>19</v>
      </c>
      <c r="D23" s="9">
        <v>0.2</v>
      </c>
      <c r="E23" s="2">
        <f t="shared" si="0"/>
        <v>0</v>
      </c>
    </row>
    <row r="24" spans="1:5" x14ac:dyDescent="0.25">
      <c r="A24" s="8" t="s">
        <v>9</v>
      </c>
      <c r="B24" s="9"/>
      <c r="C24" s="2" t="s">
        <v>18</v>
      </c>
      <c r="D24" s="9">
        <v>2.5000000000000001E-2</v>
      </c>
      <c r="E24" s="2">
        <f t="shared" si="0"/>
        <v>0</v>
      </c>
    </row>
    <row r="25" spans="1:5" x14ac:dyDescent="0.25">
      <c r="A25" s="8" t="s">
        <v>49</v>
      </c>
      <c r="B25" s="9"/>
      <c r="C25" s="2" t="s">
        <v>18</v>
      </c>
      <c r="D25" s="9">
        <v>0.2</v>
      </c>
      <c r="E25" s="2">
        <f t="shared" si="0"/>
        <v>0</v>
      </c>
    </row>
    <row r="26" spans="1:5" x14ac:dyDescent="0.25">
      <c r="A26" s="8" t="s">
        <v>11</v>
      </c>
      <c r="B26" s="2"/>
      <c r="C26" s="2" t="s">
        <v>18</v>
      </c>
      <c r="D26" s="9">
        <v>0.3</v>
      </c>
      <c r="E26" s="2">
        <f t="shared" si="0"/>
        <v>0</v>
      </c>
    </row>
    <row r="27" spans="1:5" x14ac:dyDescent="0.25">
      <c r="A27" s="10" t="s">
        <v>12</v>
      </c>
      <c r="B27" s="2"/>
      <c r="C27" s="2" t="s">
        <v>18</v>
      </c>
      <c r="D27" s="2">
        <v>0.05</v>
      </c>
      <c r="E27" s="2">
        <f t="shared" si="0"/>
        <v>0</v>
      </c>
    </row>
    <row r="28" spans="1:5" x14ac:dyDescent="0.25">
      <c r="A28" s="10" t="s">
        <v>39</v>
      </c>
      <c r="B28" s="2"/>
      <c r="C28" s="2" t="s">
        <v>18</v>
      </c>
      <c r="D28" s="2">
        <v>0.05</v>
      </c>
      <c r="E28" s="2">
        <f t="shared" si="0"/>
        <v>0</v>
      </c>
    </row>
    <row r="29" spans="1:5" x14ac:dyDescent="0.25">
      <c r="A29" s="10" t="s">
        <v>36</v>
      </c>
      <c r="B29" s="2"/>
      <c r="C29" s="2" t="s">
        <v>50</v>
      </c>
      <c r="D29" s="2">
        <v>2.5000000000000001E-2</v>
      </c>
      <c r="E29" s="2">
        <f>D29*B29*B1</f>
        <v>0</v>
      </c>
    </row>
    <row r="30" spans="1:5" x14ac:dyDescent="0.25">
      <c r="A30" s="10" t="s">
        <v>13</v>
      </c>
      <c r="B30" s="2"/>
      <c r="C30" s="2" t="s">
        <v>20</v>
      </c>
      <c r="D30" s="2">
        <v>7.0000000000000007E-2</v>
      </c>
      <c r="E30" s="2">
        <f>B30*D30</f>
        <v>0</v>
      </c>
    </row>
    <row r="31" spans="1:5" x14ac:dyDescent="0.25">
      <c r="A31" s="4" t="s">
        <v>60</v>
      </c>
      <c r="B31" s="2">
        <v>0</v>
      </c>
      <c r="C31" s="2" t="s">
        <v>18</v>
      </c>
      <c r="D31" s="2">
        <v>0.15</v>
      </c>
      <c r="E31" s="2">
        <f>B31*D31</f>
        <v>0</v>
      </c>
    </row>
    <row r="32" spans="1:5" ht="15.75" thickBot="1" x14ac:dyDescent="0.3">
      <c r="A32" s="11" t="s">
        <v>59</v>
      </c>
      <c r="B32" s="12">
        <v>0</v>
      </c>
      <c r="C32" s="12" t="s">
        <v>18</v>
      </c>
      <c r="D32" s="12">
        <v>0.12</v>
      </c>
      <c r="E32" s="12">
        <f>D32*B32</f>
        <v>0</v>
      </c>
    </row>
    <row r="33" spans="1:5" x14ac:dyDescent="0.25">
      <c r="A33" s="13"/>
      <c r="B33" s="39" t="s">
        <v>23</v>
      </c>
      <c r="C33" s="39"/>
      <c r="D33" s="39"/>
      <c r="E33" s="14">
        <f>SUM(E5:E32)</f>
        <v>0</v>
      </c>
    </row>
    <row r="34" spans="1:5" x14ac:dyDescent="0.25">
      <c r="D34" s="15" t="s">
        <v>24</v>
      </c>
      <c r="E34" s="16">
        <f>E33/B1</f>
        <v>0</v>
      </c>
    </row>
  </sheetData>
  <mergeCells count="1">
    <mergeCell ref="B33:D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YHTEENVETO</vt:lpstr>
      <vt:lpstr>Selite</vt:lpstr>
      <vt:lpstr>POHJA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2021-03-04T09:43:13Z</dcterms:created>
  <dcterms:modified xsi:type="dcterms:W3CDTF">2021-03-08T13:08:08Z</dcterms:modified>
</cp:coreProperties>
</file>